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20115" windowHeight="7995"/>
  </bookViews>
  <sheets>
    <sheet name="Feuil1" sheetId="1" r:id="rId1"/>
    <sheet name="Feuil2" sheetId="2" r:id="rId2"/>
    <sheet name="Feuil3" sheetId="3" r:id="rId3"/>
  </sheets>
  <definedNames>
    <definedName name="_xlnm.Print_Area" localSheetId="0">Feuil1!$B$1:$K$39</definedName>
  </definedNames>
  <calcPr calcId="145621"/>
</workbook>
</file>

<file path=xl/calcChain.xml><?xml version="1.0" encoding="utf-8"?>
<calcChain xmlns="http://schemas.openxmlformats.org/spreadsheetml/2006/main">
  <c r="H22" i="1" l="1"/>
  <c r="I21" i="1"/>
  <c r="G22" i="1"/>
  <c r="F22" i="1"/>
  <c r="H33" i="1"/>
  <c r="G33" i="1"/>
  <c r="F33" i="1"/>
  <c r="H30" i="1"/>
  <c r="G30" i="1"/>
  <c r="F30" i="1"/>
  <c r="H25" i="1"/>
  <c r="G25" i="1"/>
  <c r="I25" i="1" s="1"/>
  <c r="F25" i="1"/>
  <c r="H18" i="1"/>
  <c r="G18" i="1"/>
  <c r="F18" i="1"/>
  <c r="H13" i="1"/>
  <c r="G13" i="1"/>
  <c r="F13" i="1"/>
  <c r="H9" i="1"/>
  <c r="G9" i="1"/>
  <c r="F9" i="1"/>
  <c r="I6" i="1"/>
  <c r="I33" i="1"/>
  <c r="I32" i="1"/>
  <c r="I31" i="1"/>
  <c r="I29" i="1"/>
  <c r="I28" i="1"/>
  <c r="I27" i="1"/>
  <c r="I26" i="1"/>
  <c r="I24" i="1"/>
  <c r="I23" i="1"/>
  <c r="I20" i="1"/>
  <c r="I19" i="1"/>
  <c r="I17" i="1"/>
  <c r="I16" i="1"/>
  <c r="I15" i="1"/>
  <c r="I14" i="1"/>
  <c r="I12" i="1"/>
  <c r="I11" i="1"/>
  <c r="I10" i="1"/>
  <c r="I8" i="1"/>
  <c r="I7" i="1"/>
  <c r="I5" i="1"/>
  <c r="I18" i="1" l="1"/>
  <c r="I13" i="1"/>
  <c r="I30" i="1"/>
  <c r="F34" i="1"/>
  <c r="H34" i="1"/>
  <c r="G34" i="1"/>
  <c r="I22" i="1"/>
  <c r="I9" i="1"/>
  <c r="I34" i="1" l="1"/>
</calcChain>
</file>

<file path=xl/sharedStrings.xml><?xml version="1.0" encoding="utf-8"?>
<sst xmlns="http://schemas.openxmlformats.org/spreadsheetml/2006/main" count="70" uniqueCount="54">
  <si>
    <t>ZONA</t>
  </si>
  <si>
    <t>REGIAO</t>
  </si>
  <si>
    <t>NUM</t>
  </si>
  <si>
    <t>SECTORES</t>
  </si>
  <si>
    <t>HOMEN</t>
  </si>
  <si>
    <t>MULHERES</t>
  </si>
  <si>
    <t>CRIANCAS</t>
  </si>
  <si>
    <t>TOTAL</t>
  </si>
  <si>
    <t>CENTRO</t>
  </si>
  <si>
    <t>BIOMBO</t>
  </si>
  <si>
    <t>CACHEU</t>
  </si>
  <si>
    <t>OIO</t>
  </si>
  <si>
    <t>BAFATA</t>
  </si>
  <si>
    <t>GABU</t>
  </si>
  <si>
    <t>QUINARA</t>
  </si>
  <si>
    <t>TOMBALI</t>
  </si>
  <si>
    <t>SAB</t>
  </si>
  <si>
    <t>PRABIS</t>
  </si>
  <si>
    <t>QUINHAMEL</t>
  </si>
  <si>
    <t xml:space="preserve"> </t>
  </si>
  <si>
    <t>SAO DOMINGOS</t>
  </si>
  <si>
    <t>BIGENE</t>
  </si>
  <si>
    <t>CANCHUNGO</t>
  </si>
  <si>
    <t>MANSABA</t>
  </si>
  <si>
    <t>MANSOA</t>
  </si>
  <si>
    <t>FARIM</t>
  </si>
  <si>
    <t>BISSORA</t>
  </si>
  <si>
    <t>GAMAMUDO-GANADU</t>
  </si>
  <si>
    <t>BAMBADINCA</t>
  </si>
  <si>
    <t>PITCHE</t>
  </si>
  <si>
    <t>PIRADA</t>
  </si>
  <si>
    <t>BUBA</t>
  </si>
  <si>
    <t>TITE</t>
  </si>
  <si>
    <t>FULACUNDA</t>
  </si>
  <si>
    <t>EMPADA</t>
  </si>
  <si>
    <t>QUEBO</t>
  </si>
  <si>
    <t>CACINE</t>
  </si>
  <si>
    <t>Sub-Total Centro</t>
  </si>
  <si>
    <t>Sub-Total Biombo</t>
  </si>
  <si>
    <t>Sub-Total Cacheu</t>
  </si>
  <si>
    <t>Sub-Total Oio</t>
  </si>
  <si>
    <t>Sub-Total Bafata</t>
  </si>
  <si>
    <t>Sub-Total Gabu</t>
  </si>
  <si>
    <t>Sub-Total Quinara</t>
  </si>
  <si>
    <t>Sub-Total Tombali</t>
  </si>
  <si>
    <t>TOTAL GERAL</t>
  </si>
  <si>
    <t>NORTE</t>
  </si>
  <si>
    <t>LESTE</t>
  </si>
  <si>
    <t>SUL</t>
  </si>
  <si>
    <t>%</t>
  </si>
  <si>
    <t>GD TOTAL = 61.938     4.27% de la Population Total 1.449.239 RGPH 2009</t>
  </si>
  <si>
    <t>PEPAM 2002 -2012  CLASSEMENT PAR SECTORES (HOMEN -MULHERES-CIANÇAS)</t>
  </si>
  <si>
    <t>XITOLE</t>
  </si>
  <si>
    <t xml:space="preserve"> 0.4%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</si>
</sst>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2" xfId="0" applyBorder="1"/>
    <xf numFmtId="0" fontId="0" fillId="0" borderId="16" xfId="0" applyBorder="1"/>
    <xf numFmtId="0" fontId="0" fillId="0" borderId="17" xfId="0" applyBorder="1"/>
    <xf numFmtId="0" fontId="0" fillId="0" borderId="13" xfId="0" applyBorder="1"/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2" borderId="1" xfId="0" applyFill="1" applyBorder="1"/>
    <xf numFmtId="0" fontId="0" fillId="0" borderId="9" xfId="0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0" fillId="0" borderId="20" xfId="0" applyBorder="1"/>
    <xf numFmtId="0" fontId="2" fillId="2" borderId="7" xfId="0" applyFont="1" applyFill="1" applyBorder="1" applyAlignment="1">
      <alignment horizontal="center"/>
    </xf>
    <xf numFmtId="0" fontId="0" fillId="0" borderId="21" xfId="0" applyBorder="1"/>
    <xf numFmtId="0" fontId="0" fillId="0" borderId="11" xfId="0" applyBorder="1" applyAlignment="1">
      <alignment horizontal="center"/>
    </xf>
    <xf numFmtId="0" fontId="0" fillId="0" borderId="22" xfId="0" applyBorder="1"/>
    <xf numFmtId="0" fontId="0" fillId="0" borderId="18" xfId="0" applyBorder="1" applyAlignment="1">
      <alignment horizontal="center"/>
    </xf>
    <xf numFmtId="0" fontId="0" fillId="0" borderId="18" xfId="0" applyBorder="1"/>
    <xf numFmtId="0" fontId="0" fillId="0" borderId="5" xfId="0" applyBorder="1"/>
    <xf numFmtId="0" fontId="2" fillId="2" borderId="1" xfId="0" applyFont="1" applyFill="1" applyBorder="1" applyAlignment="1">
      <alignment horizontal="center"/>
    </xf>
    <xf numFmtId="9" fontId="1" fillId="0" borderId="1" xfId="0" applyNumberFormat="1" applyFont="1" applyFill="1" applyBorder="1" applyAlignment="1">
      <alignment horizontal="center"/>
    </xf>
    <xf numFmtId="9" fontId="1" fillId="0" borderId="13" xfId="0" applyNumberFormat="1" applyFont="1" applyFill="1" applyBorder="1" applyAlignment="1">
      <alignment horizontal="center"/>
    </xf>
    <xf numFmtId="9" fontId="1" fillId="0" borderId="18" xfId="0" applyNumberFormat="1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9" fontId="1" fillId="0" borderId="17" xfId="0" applyNumberFormat="1" applyFont="1" applyFill="1" applyBorder="1" applyAlignment="1">
      <alignment horizontal="center"/>
    </xf>
    <xf numFmtId="9" fontId="1" fillId="0" borderId="16" xfId="0" applyNumberFormat="1" applyFont="1" applyFill="1" applyBorder="1" applyAlignment="1">
      <alignment horizontal="center"/>
    </xf>
    <xf numFmtId="0" fontId="1" fillId="2" borderId="14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9" fontId="3" fillId="3" borderId="1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0" borderId="18" xfId="0" applyFill="1" applyBorder="1"/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12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6"/>
  <sheetViews>
    <sheetView tabSelected="1" workbookViewId="0">
      <selection activeCell="N22" sqref="N22"/>
    </sheetView>
  </sheetViews>
  <sheetFormatPr defaultColWidth="11.42578125" defaultRowHeight="15" x14ac:dyDescent="0.25"/>
  <cols>
    <col min="3" max="3" width="17" bestFit="1" customWidth="1"/>
    <col min="5" max="5" width="21" bestFit="1" customWidth="1"/>
    <col min="6" max="9" width="11.42578125" style="1"/>
  </cols>
  <sheetData>
    <row r="1" spans="2:11" ht="15.75" thickBot="1" x14ac:dyDescent="0.3"/>
    <row r="2" spans="2:11" ht="21" thickBot="1" x14ac:dyDescent="0.35">
      <c r="B2" s="57" t="s">
        <v>51</v>
      </c>
      <c r="C2" s="58"/>
      <c r="D2" s="58"/>
      <c r="E2" s="58"/>
      <c r="F2" s="58"/>
      <c r="G2" s="58"/>
      <c r="H2" s="58"/>
      <c r="I2" s="58"/>
      <c r="J2" s="59"/>
    </row>
    <row r="3" spans="2:11" ht="15.75" thickBot="1" x14ac:dyDescent="0.3"/>
    <row r="4" spans="2:11" s="1" customFormat="1" ht="15.75" thickBot="1" x14ac:dyDescent="0.3">
      <c r="B4" s="46" t="s">
        <v>0</v>
      </c>
      <c r="C4" s="47" t="s">
        <v>1</v>
      </c>
      <c r="D4" s="47" t="s">
        <v>2</v>
      </c>
      <c r="E4" s="47" t="s">
        <v>3</v>
      </c>
      <c r="F4" s="47" t="s">
        <v>4</v>
      </c>
      <c r="G4" s="47" t="s">
        <v>5</v>
      </c>
      <c r="H4" s="47" t="s">
        <v>6</v>
      </c>
      <c r="I4" s="48" t="s">
        <v>7</v>
      </c>
      <c r="J4" s="49" t="s">
        <v>49</v>
      </c>
    </row>
    <row r="5" spans="2:11" ht="15.75" thickBot="1" x14ac:dyDescent="0.3">
      <c r="B5" s="54" t="s">
        <v>8</v>
      </c>
      <c r="C5" s="33" t="s">
        <v>8</v>
      </c>
      <c r="D5" s="12">
        <v>1</v>
      </c>
      <c r="E5" s="8" t="s">
        <v>16</v>
      </c>
      <c r="F5" s="7">
        <v>4461</v>
      </c>
      <c r="G5" s="7">
        <v>3169</v>
      </c>
      <c r="H5" s="7">
        <v>5482</v>
      </c>
      <c r="I5" s="2">
        <f>SUM(F5:H5)</f>
        <v>13112</v>
      </c>
      <c r="J5" s="35">
        <v>0.21</v>
      </c>
    </row>
    <row r="6" spans="2:11" ht="15.75" thickBot="1" x14ac:dyDescent="0.3">
      <c r="B6" s="55"/>
      <c r="C6" s="63" t="s">
        <v>37</v>
      </c>
      <c r="D6" s="64"/>
      <c r="E6" s="64"/>
      <c r="F6" s="34">
        <v>4461</v>
      </c>
      <c r="G6" s="34">
        <v>3169</v>
      </c>
      <c r="H6" s="17">
        <v>5482</v>
      </c>
      <c r="I6" s="22">
        <f>SUM(F6:H6)</f>
        <v>13112</v>
      </c>
      <c r="J6" s="25" t="s">
        <v>19</v>
      </c>
    </row>
    <row r="7" spans="2:11" x14ac:dyDescent="0.25">
      <c r="B7" s="54" t="s">
        <v>46</v>
      </c>
      <c r="C7" s="5" t="s">
        <v>9</v>
      </c>
      <c r="D7" s="12">
        <v>2</v>
      </c>
      <c r="E7" s="8" t="s">
        <v>17</v>
      </c>
      <c r="F7" s="12">
        <v>1257</v>
      </c>
      <c r="G7" s="12">
        <v>1126</v>
      </c>
      <c r="H7" s="12">
        <v>1629</v>
      </c>
      <c r="I7" s="2">
        <f t="shared" ref="I7:I33" si="0">SUM(F7:H7)</f>
        <v>4012</v>
      </c>
      <c r="J7" s="36">
        <v>0.06</v>
      </c>
      <c r="K7" t="s">
        <v>19</v>
      </c>
    </row>
    <row r="8" spans="2:11" ht="15.75" thickBot="1" x14ac:dyDescent="0.3">
      <c r="B8" s="56"/>
      <c r="C8" s="4" t="s">
        <v>9</v>
      </c>
      <c r="D8" s="31">
        <v>3</v>
      </c>
      <c r="E8" s="32" t="s">
        <v>18</v>
      </c>
      <c r="F8" s="13">
        <v>1887</v>
      </c>
      <c r="G8" s="13">
        <v>1993</v>
      </c>
      <c r="H8" s="13">
        <v>2128</v>
      </c>
      <c r="I8" s="24">
        <f t="shared" si="0"/>
        <v>6008</v>
      </c>
      <c r="J8" s="37">
        <v>0.1</v>
      </c>
    </row>
    <row r="9" spans="2:11" ht="15.75" thickBot="1" x14ac:dyDescent="0.3">
      <c r="B9" s="56"/>
      <c r="C9" s="63" t="s">
        <v>38</v>
      </c>
      <c r="D9" s="64"/>
      <c r="E9" s="64"/>
      <c r="F9" s="34">
        <f>SUM(F7:F8)</f>
        <v>3144</v>
      </c>
      <c r="G9" s="34">
        <f>SUM(G7:G8)</f>
        <v>3119</v>
      </c>
      <c r="H9" s="17">
        <f>SUM(H7:H8)</f>
        <v>3757</v>
      </c>
      <c r="I9" s="22">
        <f t="shared" si="0"/>
        <v>10020</v>
      </c>
      <c r="J9" s="38"/>
    </row>
    <row r="10" spans="2:11" x14ac:dyDescent="0.25">
      <c r="B10" s="56"/>
      <c r="C10" s="3" t="s">
        <v>10</v>
      </c>
      <c r="D10" s="16">
        <v>4</v>
      </c>
      <c r="E10" s="11" t="s">
        <v>20</v>
      </c>
      <c r="F10" s="12">
        <v>3807</v>
      </c>
      <c r="G10" s="12">
        <v>4489</v>
      </c>
      <c r="H10" s="12">
        <v>7504</v>
      </c>
      <c r="I10" s="21">
        <f t="shared" si="0"/>
        <v>15800</v>
      </c>
      <c r="J10" s="36">
        <v>0.26</v>
      </c>
    </row>
    <row r="11" spans="2:11" x14ac:dyDescent="0.25">
      <c r="B11" s="56"/>
      <c r="C11" s="6" t="s">
        <v>10</v>
      </c>
      <c r="D11" s="14">
        <v>5</v>
      </c>
      <c r="E11" s="10" t="s">
        <v>21</v>
      </c>
      <c r="F11" s="14">
        <v>342</v>
      </c>
      <c r="G11" s="14">
        <v>517</v>
      </c>
      <c r="H11" s="14">
        <v>930</v>
      </c>
      <c r="I11" s="20">
        <f t="shared" si="0"/>
        <v>1789</v>
      </c>
      <c r="J11" s="40">
        <v>0.03</v>
      </c>
    </row>
    <row r="12" spans="2:11" ht="15.75" thickBot="1" x14ac:dyDescent="0.3">
      <c r="B12" s="56"/>
      <c r="C12" s="3" t="s">
        <v>10</v>
      </c>
      <c r="D12" s="16">
        <v>6</v>
      </c>
      <c r="E12" s="11" t="s">
        <v>22</v>
      </c>
      <c r="F12" s="15">
        <v>73</v>
      </c>
      <c r="G12" s="15">
        <v>73</v>
      </c>
      <c r="H12" s="15">
        <v>257</v>
      </c>
      <c r="I12" s="21">
        <f t="shared" si="0"/>
        <v>403</v>
      </c>
      <c r="J12" s="36">
        <v>0.01</v>
      </c>
    </row>
    <row r="13" spans="2:11" ht="15.75" thickBot="1" x14ac:dyDescent="0.3">
      <c r="B13" s="56"/>
      <c r="C13" s="63" t="s">
        <v>39</v>
      </c>
      <c r="D13" s="64"/>
      <c r="E13" s="64"/>
      <c r="F13" s="34">
        <f>SUM(F10:F12)</f>
        <v>4222</v>
      </c>
      <c r="G13" s="34">
        <f>SUM(G10:G12)</f>
        <v>5079</v>
      </c>
      <c r="H13" s="17">
        <f>SUM(H10:H12)</f>
        <v>8691</v>
      </c>
      <c r="I13" s="22">
        <f t="shared" si="0"/>
        <v>17992</v>
      </c>
      <c r="J13" s="38"/>
    </row>
    <row r="14" spans="2:11" x14ac:dyDescent="0.25">
      <c r="B14" s="56"/>
      <c r="C14" s="3" t="s">
        <v>11</v>
      </c>
      <c r="D14" s="16">
        <v>7</v>
      </c>
      <c r="E14" s="11" t="s">
        <v>23</v>
      </c>
      <c r="F14" s="12">
        <v>660</v>
      </c>
      <c r="G14" s="12">
        <v>714</v>
      </c>
      <c r="H14" s="12">
        <v>527</v>
      </c>
      <c r="I14" s="21">
        <f t="shared" si="0"/>
        <v>1901</v>
      </c>
      <c r="J14" s="36">
        <v>0.03</v>
      </c>
    </row>
    <row r="15" spans="2:11" x14ac:dyDescent="0.25">
      <c r="B15" s="56"/>
      <c r="C15" s="6" t="s">
        <v>11</v>
      </c>
      <c r="D15" s="14">
        <v>8</v>
      </c>
      <c r="E15" s="10" t="s">
        <v>24</v>
      </c>
      <c r="F15" s="14">
        <v>1000</v>
      </c>
      <c r="G15" s="14">
        <v>1825</v>
      </c>
      <c r="H15" s="14">
        <v>1355</v>
      </c>
      <c r="I15" s="20">
        <f t="shared" si="0"/>
        <v>4180</v>
      </c>
      <c r="J15" s="40">
        <v>7.0000000000000007E-2</v>
      </c>
    </row>
    <row r="16" spans="2:11" x14ac:dyDescent="0.25">
      <c r="B16" s="56"/>
      <c r="C16" s="3" t="s">
        <v>11</v>
      </c>
      <c r="D16" s="16">
        <v>9</v>
      </c>
      <c r="E16" s="11" t="s">
        <v>25</v>
      </c>
      <c r="F16" s="16">
        <v>483</v>
      </c>
      <c r="G16" s="16">
        <v>597</v>
      </c>
      <c r="H16" s="16">
        <v>860</v>
      </c>
      <c r="I16" s="21">
        <f t="shared" si="0"/>
        <v>1940</v>
      </c>
      <c r="J16" s="36">
        <v>0.03</v>
      </c>
    </row>
    <row r="17" spans="2:10" ht="15.75" thickBot="1" x14ac:dyDescent="0.3">
      <c r="B17" s="56"/>
      <c r="C17" s="4" t="s">
        <v>11</v>
      </c>
      <c r="D17" s="31">
        <v>10</v>
      </c>
      <c r="E17" s="32" t="s">
        <v>26</v>
      </c>
      <c r="F17" s="13">
        <v>286</v>
      </c>
      <c r="G17" s="13">
        <v>785</v>
      </c>
      <c r="H17" s="13">
        <v>812</v>
      </c>
      <c r="I17" s="24">
        <f t="shared" si="0"/>
        <v>1883</v>
      </c>
      <c r="J17" s="41">
        <v>0.03</v>
      </c>
    </row>
    <row r="18" spans="2:10" ht="15.75" thickBot="1" x14ac:dyDescent="0.3">
      <c r="B18" s="55"/>
      <c r="C18" s="63" t="s">
        <v>40</v>
      </c>
      <c r="D18" s="64"/>
      <c r="E18" s="64"/>
      <c r="F18" s="34">
        <f>SUM(F14:F17)</f>
        <v>2429</v>
      </c>
      <c r="G18" s="34">
        <f t="shared" ref="G18:I18" si="1">SUM(G14:G17)</f>
        <v>3921</v>
      </c>
      <c r="H18" s="18">
        <f t="shared" si="1"/>
        <v>3554</v>
      </c>
      <c r="I18" s="22">
        <f t="shared" si="1"/>
        <v>9904</v>
      </c>
      <c r="J18" s="38"/>
    </row>
    <row r="19" spans="2:10" x14ac:dyDescent="0.25">
      <c r="B19" s="54" t="s">
        <v>47</v>
      </c>
      <c r="C19" s="3" t="s">
        <v>12</v>
      </c>
      <c r="D19" s="12">
        <v>11</v>
      </c>
      <c r="E19" s="8" t="s">
        <v>27</v>
      </c>
      <c r="F19" s="12">
        <v>164</v>
      </c>
      <c r="G19" s="12">
        <v>196</v>
      </c>
      <c r="H19" s="12">
        <v>271</v>
      </c>
      <c r="I19" s="21">
        <f t="shared" si="0"/>
        <v>631</v>
      </c>
      <c r="J19" s="36">
        <v>0.01</v>
      </c>
    </row>
    <row r="20" spans="2:10" x14ac:dyDescent="0.25">
      <c r="B20" s="56"/>
      <c r="C20" s="26" t="s">
        <v>12</v>
      </c>
      <c r="D20" s="31">
        <v>12</v>
      </c>
      <c r="E20" s="32" t="s">
        <v>28</v>
      </c>
      <c r="F20" s="31">
        <v>259</v>
      </c>
      <c r="G20" s="31">
        <v>391</v>
      </c>
      <c r="H20" s="31">
        <v>519</v>
      </c>
      <c r="I20" s="24">
        <f t="shared" si="0"/>
        <v>1169</v>
      </c>
      <c r="J20" s="37">
        <v>0.02</v>
      </c>
    </row>
    <row r="21" spans="2:10" ht="15.75" thickBot="1" x14ac:dyDescent="0.3">
      <c r="B21" s="56"/>
      <c r="C21" s="26" t="s">
        <v>12</v>
      </c>
      <c r="D21" s="13">
        <v>13</v>
      </c>
      <c r="E21" s="50" t="s">
        <v>52</v>
      </c>
      <c r="F21" s="13">
        <v>86</v>
      </c>
      <c r="G21" s="13">
        <v>75</v>
      </c>
      <c r="H21" s="13">
        <v>124</v>
      </c>
      <c r="I21" s="24">
        <f t="shared" si="0"/>
        <v>285</v>
      </c>
      <c r="J21" s="37" t="s">
        <v>53</v>
      </c>
    </row>
    <row r="22" spans="2:10" ht="15.75" thickBot="1" x14ac:dyDescent="0.3">
      <c r="B22" s="56"/>
      <c r="C22" s="63" t="s">
        <v>41</v>
      </c>
      <c r="D22" s="64"/>
      <c r="E22" s="64"/>
      <c r="F22" s="34">
        <f>SUM(F19:F21)</f>
        <v>509</v>
      </c>
      <c r="G22" s="34">
        <f>SUM(G19:G21)</f>
        <v>662</v>
      </c>
      <c r="H22" s="17">
        <f>SUM(H19:H21)</f>
        <v>914</v>
      </c>
      <c r="I22" s="22">
        <f t="shared" si="0"/>
        <v>2085</v>
      </c>
      <c r="J22" s="39" t="s">
        <v>19</v>
      </c>
    </row>
    <row r="23" spans="2:10" x14ac:dyDescent="0.25">
      <c r="B23" s="56"/>
      <c r="C23" s="3" t="s">
        <v>13</v>
      </c>
      <c r="D23" s="16">
        <v>13</v>
      </c>
      <c r="E23" s="11" t="s">
        <v>29</v>
      </c>
      <c r="F23" s="12">
        <v>253</v>
      </c>
      <c r="G23" s="12">
        <v>299</v>
      </c>
      <c r="H23" s="12">
        <v>442</v>
      </c>
      <c r="I23" s="21">
        <f t="shared" si="0"/>
        <v>994</v>
      </c>
      <c r="J23" s="36">
        <v>0.01</v>
      </c>
    </row>
    <row r="24" spans="2:10" ht="15.75" thickBot="1" x14ac:dyDescent="0.3">
      <c r="B24" s="56"/>
      <c r="C24" s="28" t="s">
        <v>13</v>
      </c>
      <c r="D24" s="13">
        <v>14</v>
      </c>
      <c r="E24" s="9" t="s">
        <v>30</v>
      </c>
      <c r="F24" s="13">
        <v>328</v>
      </c>
      <c r="G24" s="13">
        <v>388</v>
      </c>
      <c r="H24" s="13">
        <v>532</v>
      </c>
      <c r="I24" s="29">
        <f t="shared" si="0"/>
        <v>1248</v>
      </c>
      <c r="J24" s="41">
        <v>0.02</v>
      </c>
    </row>
    <row r="25" spans="2:10" ht="15.75" thickBot="1" x14ac:dyDescent="0.3">
      <c r="B25" s="55"/>
      <c r="C25" s="63" t="s">
        <v>42</v>
      </c>
      <c r="D25" s="64"/>
      <c r="E25" s="64"/>
      <c r="F25" s="34">
        <f>SUM(F23:F24)</f>
        <v>581</v>
      </c>
      <c r="G25" s="34">
        <f t="shared" ref="G25:H25" si="2">SUM(G23:G24)</f>
        <v>687</v>
      </c>
      <c r="H25" s="17">
        <f t="shared" si="2"/>
        <v>974</v>
      </c>
      <c r="I25" s="22">
        <f t="shared" si="0"/>
        <v>2242</v>
      </c>
      <c r="J25" s="38"/>
    </row>
    <row r="26" spans="2:10" x14ac:dyDescent="0.25">
      <c r="B26" s="54" t="s">
        <v>48</v>
      </c>
      <c r="C26" s="3" t="s">
        <v>14</v>
      </c>
      <c r="D26" s="16">
        <v>15</v>
      </c>
      <c r="E26" s="11" t="s">
        <v>31</v>
      </c>
      <c r="F26" s="12">
        <v>815</v>
      </c>
      <c r="G26" s="12">
        <v>1027</v>
      </c>
      <c r="H26" s="12">
        <v>1574</v>
      </c>
      <c r="I26" s="21">
        <f t="shared" si="0"/>
        <v>3416</v>
      </c>
      <c r="J26" s="36">
        <v>0.06</v>
      </c>
    </row>
    <row r="27" spans="2:10" x14ac:dyDescent="0.25">
      <c r="B27" s="56"/>
      <c r="C27" s="30" t="s">
        <v>14</v>
      </c>
      <c r="D27" s="14">
        <v>16</v>
      </c>
      <c r="E27" s="10" t="s">
        <v>32</v>
      </c>
      <c r="F27" s="14">
        <v>212</v>
      </c>
      <c r="G27" s="14">
        <v>267</v>
      </c>
      <c r="H27" s="14">
        <v>381</v>
      </c>
      <c r="I27" s="20">
        <f t="shared" si="0"/>
        <v>860</v>
      </c>
      <c r="J27" s="40">
        <v>0.01</v>
      </c>
    </row>
    <row r="28" spans="2:10" x14ac:dyDescent="0.25">
      <c r="B28" s="56"/>
      <c r="C28" s="3" t="s">
        <v>14</v>
      </c>
      <c r="D28" s="16">
        <v>17</v>
      </c>
      <c r="E28" s="11" t="s">
        <v>33</v>
      </c>
      <c r="F28" s="16">
        <v>170</v>
      </c>
      <c r="G28" s="16">
        <v>232</v>
      </c>
      <c r="H28" s="16">
        <v>189</v>
      </c>
      <c r="I28" s="21">
        <f t="shared" si="0"/>
        <v>591</v>
      </c>
      <c r="J28" s="36">
        <v>0.01</v>
      </c>
    </row>
    <row r="29" spans="2:10" ht="15.75" thickBot="1" x14ac:dyDescent="0.3">
      <c r="B29" s="56"/>
      <c r="C29" s="28" t="s">
        <v>14</v>
      </c>
      <c r="D29" s="13">
        <v>18</v>
      </c>
      <c r="E29" s="9" t="s">
        <v>34</v>
      </c>
      <c r="F29" s="13">
        <v>129</v>
      </c>
      <c r="G29" s="13">
        <v>154</v>
      </c>
      <c r="H29" s="13">
        <v>271</v>
      </c>
      <c r="I29" s="29">
        <f t="shared" si="0"/>
        <v>554</v>
      </c>
      <c r="J29" s="41">
        <v>0.01</v>
      </c>
    </row>
    <row r="30" spans="2:10" ht="15.75" thickBot="1" x14ac:dyDescent="0.3">
      <c r="B30" s="56"/>
      <c r="C30" s="63" t="s">
        <v>43</v>
      </c>
      <c r="D30" s="64"/>
      <c r="E30" s="64"/>
      <c r="F30" s="34">
        <f>SUM(F26:F29)</f>
        <v>1326</v>
      </c>
      <c r="G30" s="34">
        <f t="shared" ref="G30:H30" si="3">SUM(G26:G29)</f>
        <v>1680</v>
      </c>
      <c r="H30" s="17">
        <f t="shared" si="3"/>
        <v>2415</v>
      </c>
      <c r="I30" s="27">
        <f t="shared" si="0"/>
        <v>5421</v>
      </c>
      <c r="J30" s="42"/>
    </row>
    <row r="31" spans="2:10" x14ac:dyDescent="0.25">
      <c r="B31" s="56"/>
      <c r="C31" s="3" t="s">
        <v>15</v>
      </c>
      <c r="D31" s="16">
        <v>19</v>
      </c>
      <c r="E31" s="11" t="s">
        <v>35</v>
      </c>
      <c r="F31" s="12">
        <v>140</v>
      </c>
      <c r="G31" s="12">
        <v>223</v>
      </c>
      <c r="H31" s="12">
        <v>185</v>
      </c>
      <c r="I31" s="21">
        <f t="shared" si="0"/>
        <v>548</v>
      </c>
      <c r="J31" s="36">
        <v>0.01</v>
      </c>
    </row>
    <row r="32" spans="2:10" ht="15.75" thickBot="1" x14ac:dyDescent="0.3">
      <c r="B32" s="56"/>
      <c r="C32" s="26" t="s">
        <v>15</v>
      </c>
      <c r="D32" s="31">
        <v>20</v>
      </c>
      <c r="E32" s="32" t="s">
        <v>36</v>
      </c>
      <c r="F32" s="13">
        <v>96</v>
      </c>
      <c r="G32" s="13">
        <v>113</v>
      </c>
      <c r="H32" s="13">
        <v>405</v>
      </c>
      <c r="I32" s="24">
        <f t="shared" si="0"/>
        <v>614</v>
      </c>
      <c r="J32" s="37">
        <v>0.01</v>
      </c>
    </row>
    <row r="33" spans="2:10" ht="15.75" thickBot="1" x14ac:dyDescent="0.3">
      <c r="B33" s="55"/>
      <c r="C33" s="63" t="s">
        <v>44</v>
      </c>
      <c r="D33" s="64"/>
      <c r="E33" s="65"/>
      <c r="F33" s="19">
        <f>SUM(F31:F32)</f>
        <v>236</v>
      </c>
      <c r="G33" s="19">
        <f t="shared" ref="G33:H33" si="4">SUM(G31:G32)</f>
        <v>336</v>
      </c>
      <c r="H33" s="19">
        <f t="shared" si="4"/>
        <v>590</v>
      </c>
      <c r="I33" s="22">
        <f t="shared" si="0"/>
        <v>1162</v>
      </c>
      <c r="J33" s="23"/>
    </row>
    <row r="34" spans="2:10" ht="19.5" thickBot="1" x14ac:dyDescent="0.35">
      <c r="B34" s="60" t="s">
        <v>45</v>
      </c>
      <c r="C34" s="61"/>
      <c r="D34" s="61"/>
      <c r="E34" s="62"/>
      <c r="F34" s="43">
        <f>SUM(F33+F30+F25+F22+F18+F13+F9+F6)</f>
        <v>16908</v>
      </c>
      <c r="G34" s="43">
        <f>SUM(G33+G30+G25+G22+G18+G13+G9+G6)</f>
        <v>18653</v>
      </c>
      <c r="H34" s="43">
        <f>SUM(H33+H30+H25+H22+H18+H13+H9+H6+H1)</f>
        <v>26377</v>
      </c>
      <c r="I34" s="44">
        <f>SUM(I33+I30+I25+I22+I18+I13+I9+I6)</f>
        <v>61938</v>
      </c>
      <c r="J34" s="45">
        <v>1</v>
      </c>
    </row>
    <row r="35" spans="2:10" ht="15.75" thickBot="1" x14ac:dyDescent="0.3"/>
    <row r="36" spans="2:10" ht="21" thickBot="1" x14ac:dyDescent="0.35">
      <c r="B36" s="51" t="s">
        <v>50</v>
      </c>
      <c r="C36" s="52"/>
      <c r="D36" s="52"/>
      <c r="E36" s="52"/>
      <c r="F36" s="52"/>
      <c r="G36" s="52"/>
      <c r="H36" s="52"/>
      <c r="I36" s="52"/>
      <c r="J36" s="53"/>
    </row>
  </sheetData>
  <mergeCells count="15">
    <mergeCell ref="B36:J36"/>
    <mergeCell ref="B5:B6"/>
    <mergeCell ref="B7:B18"/>
    <mergeCell ref="B19:B25"/>
    <mergeCell ref="B2:J2"/>
    <mergeCell ref="B34:E34"/>
    <mergeCell ref="C30:E30"/>
    <mergeCell ref="C33:E33"/>
    <mergeCell ref="B26:B33"/>
    <mergeCell ref="C6:E6"/>
    <mergeCell ref="C9:E9"/>
    <mergeCell ref="C13:E13"/>
    <mergeCell ref="C18:E18"/>
    <mergeCell ref="C22:E22"/>
    <mergeCell ref="C25:E25"/>
  </mergeCells>
  <pageMargins left="1.02" right="0.15748031496062992" top="0.2" bottom="0.19" header="0.17" footer="0.17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f1161f5b-24a3-4c2d-bc81-44cb9325e8ee">ATLASPDC-3-4494</_dlc_DocId>
    <_dlc_DocIdUrl xmlns="f1161f5b-24a3-4c2d-bc81-44cb9325e8ee">
      <Url>https://info.undp.org/docs/pdc/_layouts/DocIdRedir.aspx?ID=ATLASPDC-3-4494</Url>
      <Description>ATLASPDC-3-4494</Description>
    </_dlc_DocIdUrl>
    <UNDPDocumentCategoryTaxHTField0 xmlns="1ed4137b-41b2-488b-8250-6d369ec27664">
      <Terms xmlns="http://schemas.microsoft.com/office/infopath/2007/PartnerControls"/>
    </UNDPDocumentCategoryTaxHTField0>
    <UNDPPublishedDate xmlns="f1161f5b-24a3-4c2d-bc81-44cb9325e8ee" xsi:nil="true"/>
    <PDC_x0020_Document_x0020_Category xmlns="f1161f5b-24a3-4c2d-bc81-44cb9325e8ee">Project</PDC_x0020_Document_x0020_Category>
    <UNDPFocusAreasTaxHTField0 xmlns="1ed4137b-41b2-488b-8250-6d369ec27664">
      <Terms xmlns="http://schemas.microsoft.com/office/infopath/2007/PartnerControls"/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Other</TermName>
          <TermId xmlns="http://schemas.microsoft.com/office/infopath/2007/PartnerControls">10be685e-4bef-4aec-b905-4df3748c0781</TermId>
        </TermInfo>
      </Terms>
    </idff2b682fce4d0680503cd9036a3260>
    <o4086b1782a74105bb5269035bccc8e9 xmlns="f1161f5b-24a3-4c2d-bc81-44cb9325e8ee">
      <Terms xmlns="http://schemas.microsoft.com/office/infopath/2007/PartnerControls"/>
    </o4086b1782a74105bb5269035bccc8e9>
    <Project_x0020_Number xmlns="f1161f5b-24a3-4c2d-bc81-44cb9325e8ee">00049404</Project_x0020_Number>
    <Project_x0020_Manager xmlns="f1161f5b-24a3-4c2d-bc81-44cb9325e8ee" xsi:nil="true"/>
    <TaxCatchAll xmlns="1ed4137b-41b2-488b-8250-6d369ec27664">
      <Value>1100</Value>
      <Value>1107</Value>
      <Value>1</Value>
    </TaxCatchAll>
    <Outcome1 xmlns="f1161f5b-24a3-4c2d-bc81-44cb9325e8ee" xsi:nil="true"/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GNB</TermName>
          <TermId xmlns="http://schemas.microsoft.com/office/infopath/2007/PartnerControls">8fc063af-fe7c-47f7-a53d-80f6a92f67d1</TermId>
        </TermInfo>
      </Terms>
    </gc6531b704974d528487414686b72f6f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7f98b732-4b5b-4b70-ba90-a0eff09b5d2d</TermId>
        </TermInfo>
      </Terms>
    </UN_x0020_Languages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CountryTaxHTField0 xmlns="1ed4137b-41b2-488b-8250-6d369ec27664">
      <Terms xmlns="http://schemas.microsoft.com/office/infopath/2007/PartnerControls"/>
    </UNDPCountryTaxHTField0>
    <UNDPSummary xmlns="f1161f5b-24a3-4c2d-bc81-44cb9325e8ee" xsi:nil="true"/>
    <UndpOUCode xmlns="1ed4137b-41b2-488b-8250-6d369ec27664">GNB</UndpOUCode>
    <UndpDocTypeMMTaxHTField0 xmlns="1ed4137b-41b2-488b-8250-6d369ec27664">
      <Terms xmlns="http://schemas.microsoft.com/office/infopath/2007/PartnerControls"/>
    </UndpDocTypeMMTaxHTField0>
    <_Publisher xmlns="http://schemas.microsoft.com/sharepoint/v3/fields" xsi:nil="true"/>
    <UNDPPOPPFunctionalArea xmlns="f1161f5b-24a3-4c2d-bc81-44cb9325e8ee">Programme and Project</UNDPPOPPFunctionalArea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00049404</UndpProjectNo>
    <UndpDocStatus xmlns="1ed4137b-41b2-488b-8250-6d369ec27664">Draft</UndpDocStatus>
    <UndpClassificationLevel xmlns="1ed4137b-41b2-488b-8250-6d369ec27664">Public</UndpClassificationLevel>
    <UndpIsTemplate xmlns="1ed4137b-41b2-488b-8250-6d369ec27664">No</UndpIsTemplate>
    <UndpDocID xmlns="1ed4137b-41b2-488b-8250-6d369ec27664" xsi:nil="true"/>
    <Document_x0020_Coverage_x0020_Period_x0020_Start_x0020_Date xmlns="f1161f5b-24a3-4c2d-bc81-44cb9325e8ee" xsi:nil="true"/>
    <Document_x0020_Coverage_x0020_Period_x0020_End_x0020_Date xmlns="f1161f5b-24a3-4c2d-bc81-44cb9325e8ee" xsi:nil="true"/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112629-3849-4001-BD05-609F0325F9FD}"/>
</file>

<file path=customXml/itemProps2.xml><?xml version="1.0" encoding="utf-8"?>
<ds:datastoreItem xmlns:ds="http://schemas.openxmlformats.org/officeDocument/2006/customXml" ds:itemID="{F326F457-E04E-4E55-8074-FBC0D7C1B9F5}"/>
</file>

<file path=customXml/itemProps3.xml><?xml version="1.0" encoding="utf-8"?>
<ds:datastoreItem xmlns:ds="http://schemas.openxmlformats.org/officeDocument/2006/customXml" ds:itemID="{E73879A1-FE08-4EAD-BA8E-12292E41BCD0}"/>
</file>

<file path=customXml/itemProps4.xml><?xml version="1.0" encoding="utf-8"?>
<ds:datastoreItem xmlns:ds="http://schemas.openxmlformats.org/officeDocument/2006/customXml" ds:itemID="{ACBFBA60-2BCF-445B-AF14-821101E88BDB}"/>
</file>

<file path=customXml/itemProps5.xml><?xml version="1.0" encoding="utf-8"?>
<ds:datastoreItem xmlns:ds="http://schemas.openxmlformats.org/officeDocument/2006/customXml" ds:itemID="{12C0E2B1-3E5C-4988-910D-FAC2C287B2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Kyra Yacila</dc:creator>
  <cp:lastModifiedBy>Adama Bagayoko</cp:lastModifiedBy>
  <cp:lastPrinted>2012-09-25T13:44:04Z</cp:lastPrinted>
  <dcterms:created xsi:type="dcterms:W3CDTF">2012-09-25T12:31:12Z</dcterms:created>
  <dcterms:modified xsi:type="dcterms:W3CDTF">2014-08-13T13:24:45Z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430aed66-297e-4006-8154-6b75e8c5bbc7</vt:lpwstr>
  </property>
  <property fmtid="{D5CDD505-2E9C-101B-9397-08002B2CF9AE}" pid="3" name="ContentTypeId">
    <vt:lpwstr>0x010100F075C04BA242A84ABD3293E3AD35CDA400AB50428DC784B44FAACCAA5FAE40C0590045B5E632B552204ABF0E616DD66BDA0F</vt:lpwstr>
  </property>
  <property fmtid="{D5CDD505-2E9C-101B-9397-08002B2CF9AE}" pid="4" name="Unit">
    <vt:lpwstr/>
  </property>
  <property fmtid="{D5CDD505-2E9C-101B-9397-08002B2CF9AE}" pid="5" name="UNDPFocusAreas">
    <vt:lpwstr/>
  </property>
  <property fmtid="{D5CDD505-2E9C-101B-9397-08002B2CF9AE}" pid="6" name="Operating Unit0">
    <vt:lpwstr>1100;#GNB|8fc063af-fe7c-47f7-a53d-80f6a92f67d1</vt:lpwstr>
  </property>
  <property fmtid="{D5CDD505-2E9C-101B-9397-08002B2CF9AE}" pid="7" name="Atlas_x0020_Document_x0020_Type">
    <vt:lpwstr>235;#Other|31c9cb5b-e3a5-4ce8-95bd-eda20410466c</vt:lpwstr>
  </property>
  <property fmtid="{D5CDD505-2E9C-101B-9397-08002B2CF9AE}" pid="8" name="Atlas_x0020_Document_x0020_Status">
    <vt:lpwstr/>
  </property>
  <property fmtid="{D5CDD505-2E9C-101B-9397-08002B2CF9AE}" pid="9" name="UNDPDocumentCategory">
    <vt:lpwstr/>
  </property>
  <property fmtid="{D5CDD505-2E9C-101B-9397-08002B2CF9AE}" pid="10" name="UN Languages">
    <vt:lpwstr>1;#English|7f98b732-4b5b-4b70-ba90-a0eff09b5d2d</vt:lpwstr>
  </property>
  <property fmtid="{D5CDD505-2E9C-101B-9397-08002B2CF9AE}" pid="11" name="Atlas Document Status">
    <vt:lpwstr/>
  </property>
  <property fmtid="{D5CDD505-2E9C-101B-9397-08002B2CF9AE}" pid="12" name="Atlas Document Type">
    <vt:lpwstr>1107;#Other|10be685e-4bef-4aec-b905-4df3748c0781</vt:lpwstr>
  </property>
  <property fmtid="{D5CDD505-2E9C-101B-9397-08002B2CF9AE}" pid="13" name="UNDPCountry">
    <vt:lpwstr/>
  </property>
  <property fmtid="{D5CDD505-2E9C-101B-9397-08002B2CF9AE}" pid="14" name="UndpDocTypeMM">
    <vt:lpwstr/>
  </property>
  <property fmtid="{D5CDD505-2E9C-101B-9397-08002B2CF9AE}" pid="15" name="UnitTaxHTField0">
    <vt:lpwstr/>
  </property>
  <property fmtid="{D5CDD505-2E9C-101B-9397-08002B2CF9AE}" pid="16" name="UndpUnitMM">
    <vt:lpwstr/>
  </property>
  <property fmtid="{D5CDD505-2E9C-101B-9397-08002B2CF9AE}" pid="17" name="eRegFilingCodeMM">
    <vt:lpwstr/>
  </property>
  <property fmtid="{D5CDD505-2E9C-101B-9397-08002B2CF9AE}" pid="18" name="DocumentSetDescription">
    <vt:lpwstr/>
  </property>
  <property fmtid="{D5CDD505-2E9C-101B-9397-08002B2CF9AE}" pid="19" name="URL">
    <vt:lpwstr/>
  </property>
</Properties>
</file>